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m\Desktop\EDUBAR\3. Baranoa Polonuevo - BPIN 0065\2. Interventoria\1. Archivos Publicación\"/>
    </mc:Choice>
  </mc:AlternateContent>
  <xr:revisionPtr revIDLastSave="0" documentId="13_ncr:1_{04FEF594-2B17-439B-984E-5E9D14393C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PUESTA VF" sheetId="1" r:id="rId1"/>
  </sheets>
  <definedNames>
    <definedName name="solver_adj" localSheetId="0" hidden="1">'PROPUESTA VF'!$D$43:$D$45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'PROPUESTA VF'!$F$56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259212940</definedName>
    <definedName name="solver_ver" localSheetId="0" hidden="1">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1" l="1"/>
  <c r="F32" i="1" s="1"/>
  <c r="F23" i="1"/>
  <c r="F24" i="1"/>
  <c r="F11" i="1"/>
  <c r="F10" i="1"/>
  <c r="F9" i="1"/>
  <c r="F8" i="1"/>
  <c r="F26" i="1" l="1"/>
  <c r="F7" i="1" l="1"/>
  <c r="F48" i="1" l="1"/>
  <c r="F47" i="1" l="1"/>
  <c r="F43" i="1"/>
  <c r="F46" i="1" l="1"/>
  <c r="F45" i="1"/>
  <c r="F44" i="1"/>
  <c r="F17" i="1"/>
  <c r="F19" i="1" s="1"/>
  <c r="F13" i="1" l="1"/>
  <c r="F34" i="1" s="1"/>
  <c r="F38" i="1" s="1"/>
  <c r="F50" i="1"/>
  <c r="F52" i="1" l="1"/>
  <c r="F54" i="1" s="1"/>
  <c r="F56" i="1" s="1"/>
</calcChain>
</file>

<file path=xl/sharedStrings.xml><?xml version="1.0" encoding="utf-8"?>
<sst xmlns="http://schemas.openxmlformats.org/spreadsheetml/2006/main" count="52" uniqueCount="49">
  <si>
    <t>A. COSTOS DIRECTOS</t>
  </si>
  <si>
    <t>CANT. (1)</t>
  </si>
  <si>
    <t>CARGO</t>
  </si>
  <si>
    <t>HONORARIO MENSUAL (2)</t>
  </si>
  <si>
    <t>DEDICACIÓN              (%) (3)</t>
  </si>
  <si>
    <t>PARTICIPACIÓN TOTAL (mes) (4)</t>
  </si>
  <si>
    <t>VALOR PARCIAL ($) (1)*(2)*(3)*(4)</t>
  </si>
  <si>
    <t>PERSONAL PROFESIONAL</t>
  </si>
  <si>
    <t>SUBTOTAL PERSONAL PROFESIONAL (5)</t>
  </si>
  <si>
    <t>Conductor</t>
  </si>
  <si>
    <t>Secretaria</t>
  </si>
  <si>
    <t>CONCEPTO</t>
  </si>
  <si>
    <t>UNIDAD</t>
  </si>
  <si>
    <t>mes</t>
  </si>
  <si>
    <t>Vehículo de mas de 2000cc (Combustible, sin conductor)</t>
  </si>
  <si>
    <t>TOTAL COSTOS INDIRECTOS = (B)</t>
  </si>
  <si>
    <t>SUBTOTAL COSTOS DIRECTOS + COSTOS INDIRECTOS (A) + (B) = ( C )</t>
  </si>
  <si>
    <t>IVA 19%* ( C ) = (D)</t>
  </si>
  <si>
    <t>TOTAL PROPUESTA ( C ) + (D) = ( E )</t>
  </si>
  <si>
    <t>INTERVENTORÍA TÉCNICA, ADMINISTRATIVA, SOCIAL, AMBIENTAL Y FINANCIERA PARA LA EJECUCIÓN OPTIMIZACIÓN DEL SISTEMA DE ACUEDUCTO REGIONAL BARANOA POLONUEVO ETAPA 1- CONDUCCIÓN DE AGUA POTABLE EAP ACHOTERA - CASCO URBANO Y REFUERZO DE RED MATRIZ EN EL MUNICIPIO DE POLONUEVO DEPARTAMENTO DEL ATLÁNTICO</t>
  </si>
  <si>
    <t>Director de Interventoria Proyecto Ing. Civil 10 años exp</t>
  </si>
  <si>
    <t>Ingeniero Civil residente de interventoria 7 años de exp</t>
  </si>
  <si>
    <t>Inspector de Obra</t>
  </si>
  <si>
    <t>Trabajadora Social</t>
  </si>
  <si>
    <t>Profesional HSEQ</t>
  </si>
  <si>
    <t>Comision Topografica</t>
  </si>
  <si>
    <t>PERSONAL TÉCNICO</t>
  </si>
  <si>
    <t>PERSONAL TÉCNICO AUXILIAR</t>
  </si>
  <si>
    <t>Cadenero</t>
  </si>
  <si>
    <t>PERSONAL ADMINISTRATIVO</t>
  </si>
  <si>
    <t>SUBTOTAL PERSONAL AUXILIAR TECNICO (6)</t>
  </si>
  <si>
    <t>SUBTOTAL PERSONAL AUXILIAR TECNICO (7)</t>
  </si>
  <si>
    <t>SUBTOTAL PERSONAL AUXILIAR TECNICO (8)</t>
  </si>
  <si>
    <t>SUBTOTAL COSTOS DIRECTOS (5) + (6) + (7) + (8) = (9)</t>
  </si>
  <si>
    <t>FACTOR MULTIPLICADOR 2,22 (10)</t>
  </si>
  <si>
    <t>CANT. (11)</t>
  </si>
  <si>
    <t>B. COSTOS OPERACIONALES</t>
  </si>
  <si>
    <t>TOTAL COSTOS DIRECTOS (10) * (9) = (A)</t>
  </si>
  <si>
    <t>Plan celuar cualquier operador</t>
  </si>
  <si>
    <t>COSTO ($) (12)</t>
  </si>
  <si>
    <t>TIEMPO DE UTILIZACIÓN TOTAL (13)</t>
  </si>
  <si>
    <t>VALOR PARCIAL ($) (11)*(12)*(13)</t>
  </si>
  <si>
    <t>Papeleria, Edición Informes y Planos, fotografías y videos</t>
  </si>
  <si>
    <t>global</t>
  </si>
  <si>
    <t>unidad</t>
  </si>
  <si>
    <t>Oficina en obra. Incluye amoblamiento.</t>
  </si>
  <si>
    <t xml:space="preserve">Equipo de Cómputo, Ploter, impresoras laser </t>
  </si>
  <si>
    <t>Ensayos Laboratorios</t>
  </si>
  <si>
    <t>PROCESO SA-22-2022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</si>
</sst>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&quot;$&quot;\ * #,##0.00_-;\-&quot;$&quot;\ * #,##0.00_-;_-&quot;$&quot;\ * &quot;-&quot;??_-;_-@_-"/>
    <numFmt numFmtId="164" formatCode="&quot;$&quot;#,##0"/>
    <numFmt numFmtId="165" formatCode="_-* #.##0_-;\-* #.##0_-;_-* &quot;-&quot;_-;_-@_-"/>
    <numFmt numFmtId="166" formatCode="_-&quot;$&quot;* #.##0_-;\-&quot;$&quot;* #.##0_-;_-&quot;$&quot;* &quot;-&quot;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00000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2" applyFont="1" applyAlignment="1">
      <alignment wrapText="1"/>
    </xf>
    <xf numFmtId="0" fontId="4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164" fontId="5" fillId="0" borderId="1" xfId="2" applyNumberFormat="1" applyFont="1" applyBorder="1" applyAlignment="1">
      <alignment horizontal="right" vertical="center" wrapText="1"/>
    </xf>
    <xf numFmtId="9" fontId="5" fillId="0" borderId="1" xfId="2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164" fontId="3" fillId="0" borderId="0" xfId="2" applyNumberFormat="1" applyFont="1" applyAlignment="1">
      <alignment wrapText="1"/>
    </xf>
    <xf numFmtId="0" fontId="4" fillId="0" borderId="0" xfId="2" applyFont="1" applyAlignment="1">
      <alignment horizontal="left" vertical="center" wrapText="1"/>
    </xf>
    <xf numFmtId="0" fontId="4" fillId="0" borderId="2" xfId="2" applyFont="1" applyBorder="1" applyAlignment="1">
      <alignment horizontal="left" vertical="center" wrapText="1"/>
    </xf>
    <xf numFmtId="44" fontId="3" fillId="0" borderId="0" xfId="1" applyFont="1" applyAlignment="1">
      <alignment wrapText="1"/>
    </xf>
    <xf numFmtId="165" fontId="3" fillId="0" borderId="0" xfId="3" applyFont="1" applyAlignment="1">
      <alignment wrapText="1"/>
    </xf>
    <xf numFmtId="164" fontId="4" fillId="0" borderId="0" xfId="2" applyNumberFormat="1" applyFont="1" applyAlignment="1">
      <alignment horizontal="center" vertical="center" wrapText="1"/>
    </xf>
    <xf numFmtId="41" fontId="3" fillId="0" borderId="0" xfId="2" applyNumberFormat="1" applyFont="1" applyAlignment="1">
      <alignment wrapText="1"/>
    </xf>
    <xf numFmtId="0" fontId="5" fillId="0" borderId="1" xfId="0" applyFont="1" applyBorder="1" applyAlignment="1">
      <alignment vertical="center" wrapText="1"/>
    </xf>
    <xf numFmtId="164" fontId="5" fillId="0" borderId="1" xfId="2" applyNumberFormat="1" applyFont="1" applyBorder="1" applyAlignment="1">
      <alignment horizontal="center" vertical="center" wrapText="1"/>
    </xf>
    <xf numFmtId="166" fontId="3" fillId="0" borderId="0" xfId="4" applyFont="1" applyAlignment="1">
      <alignment wrapText="1"/>
    </xf>
    <xf numFmtId="164" fontId="6" fillId="0" borderId="1" xfId="2" applyNumberFormat="1" applyFont="1" applyBorder="1" applyAlignment="1">
      <alignment horizontal="right" vertical="center" wrapText="1"/>
    </xf>
    <xf numFmtId="0" fontId="7" fillId="0" borderId="0" xfId="2" applyFont="1" applyAlignment="1">
      <alignment horizontal="right" wrapText="1"/>
    </xf>
    <xf numFmtId="164" fontId="6" fillId="0" borderId="2" xfId="2" applyNumberFormat="1" applyFont="1" applyBorder="1" applyAlignment="1">
      <alignment horizontal="right" vertical="center" wrapText="1"/>
    </xf>
    <xf numFmtId="164" fontId="4" fillId="0" borderId="0" xfId="2" applyNumberFormat="1" applyFont="1" applyAlignment="1">
      <alignment horizontal="right" vertical="center" wrapText="1"/>
    </xf>
    <xf numFmtId="0" fontId="4" fillId="0" borderId="0" xfId="2" applyFont="1" applyAlignment="1">
      <alignment horizontal="left" vertical="center" wrapText="1"/>
    </xf>
    <xf numFmtId="164" fontId="6" fillId="0" borderId="1" xfId="2" applyNumberFormat="1" applyFont="1" applyFill="1" applyBorder="1" applyAlignment="1">
      <alignment horizontal="right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164" fontId="5" fillId="0" borderId="0" xfId="2" applyNumberFormat="1" applyFont="1" applyBorder="1" applyAlignment="1">
      <alignment horizontal="right" vertical="center" wrapText="1"/>
    </xf>
    <xf numFmtId="9" fontId="5" fillId="0" borderId="0" xfId="2" applyNumberFormat="1" applyFont="1" applyBorder="1" applyAlignment="1">
      <alignment horizontal="center" vertical="center" wrapText="1"/>
    </xf>
    <xf numFmtId="4" fontId="6" fillId="0" borderId="1" xfId="2" applyNumberFormat="1" applyFont="1" applyBorder="1" applyAlignment="1">
      <alignment horizontal="right" vertical="center" wrapText="1"/>
    </xf>
    <xf numFmtId="3" fontId="8" fillId="0" borderId="0" xfId="0" applyNumberFormat="1" applyFont="1"/>
    <xf numFmtId="0" fontId="4" fillId="0" borderId="1" xfId="2" applyFont="1" applyBorder="1" applyAlignment="1">
      <alignment horizontal="right"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left" vertical="center" wrapText="1"/>
    </xf>
    <xf numFmtId="0" fontId="4" fillId="0" borderId="4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</cellXfs>
  <cellStyles count="5">
    <cellStyle name="Millares [0] 2" xfId="3" xr:uid="{00000000-0005-0000-0000-000000000000}"/>
    <cellStyle name="Moneda" xfId="1" builtinId="4"/>
    <cellStyle name="Moneda [0]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showGridLines="0" tabSelected="1" view="pageBreakPreview" topLeftCell="A40" zoomScale="85" zoomScaleNormal="85" zoomScaleSheetLayoutView="85" zoomScalePageLayoutView="125" workbookViewId="0">
      <selection activeCell="J7" sqref="J7"/>
    </sheetView>
  </sheetViews>
  <sheetFormatPr baseColWidth="10" defaultColWidth="11.28515625" defaultRowHeight="18" customHeight="1" x14ac:dyDescent="0.25"/>
  <cols>
    <col min="1" max="1" width="6.85546875" style="1" customWidth="1"/>
    <col min="2" max="2" width="46.140625" style="1" bestFit="1" customWidth="1"/>
    <col min="3" max="3" width="14.28515625" style="1" customWidth="1"/>
    <col min="4" max="4" width="13" style="1" customWidth="1"/>
    <col min="5" max="5" width="20.7109375" style="1" customWidth="1"/>
    <col min="6" max="6" width="21.28515625" style="1" bestFit="1" customWidth="1"/>
    <col min="7" max="7" width="3.140625" style="1" customWidth="1"/>
    <col min="8" max="8" width="20.42578125" style="1" customWidth="1"/>
    <col min="9" max="9" width="12.42578125" style="1" customWidth="1"/>
    <col min="10" max="10" width="11.28515625" style="1"/>
    <col min="11" max="11" width="12.7109375" style="1" bestFit="1" customWidth="1"/>
    <col min="12" max="16384" width="11.28515625" style="1"/>
  </cols>
  <sheetData>
    <row r="1" spans="1:8" ht="18" customHeight="1" x14ac:dyDescent="0.25">
      <c r="A1" s="37" t="s">
        <v>48</v>
      </c>
      <c r="B1" s="38"/>
      <c r="C1" s="38"/>
      <c r="D1" s="38"/>
      <c r="E1" s="38"/>
      <c r="F1" s="39"/>
    </row>
    <row r="2" spans="1:8" ht="49.5" customHeight="1" x14ac:dyDescent="0.25">
      <c r="A2" s="37" t="s">
        <v>19</v>
      </c>
      <c r="B2" s="38"/>
      <c r="C2" s="38"/>
      <c r="D2" s="38"/>
      <c r="E2" s="38"/>
      <c r="F2" s="39"/>
    </row>
    <row r="3" spans="1:8" ht="5.45" customHeight="1" x14ac:dyDescent="0.25"/>
    <row r="4" spans="1:8" ht="18" customHeight="1" x14ac:dyDescent="0.25">
      <c r="A4" s="33" t="s">
        <v>0</v>
      </c>
      <c r="B4" s="33"/>
      <c r="C4" s="33"/>
      <c r="D4" s="33"/>
      <c r="E4" s="33"/>
      <c r="F4" s="33"/>
    </row>
    <row r="5" spans="1:8" ht="30" customHeight="1" x14ac:dyDescent="0.25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</row>
    <row r="6" spans="1:8" ht="13.9" customHeight="1" x14ac:dyDescent="0.25">
      <c r="B6" s="33" t="s">
        <v>7</v>
      </c>
      <c r="C6" s="33"/>
      <c r="D6" s="33"/>
      <c r="E6" s="33"/>
      <c r="F6" s="33"/>
    </row>
    <row r="7" spans="1:8" ht="13.9" customHeight="1" x14ac:dyDescent="0.25">
      <c r="A7" s="4">
        <v>1</v>
      </c>
      <c r="B7" s="5" t="s">
        <v>20</v>
      </c>
      <c r="C7" s="6"/>
      <c r="D7" s="7">
        <v>0.3</v>
      </c>
      <c r="E7" s="8">
        <v>5</v>
      </c>
      <c r="F7" s="6">
        <f>+E7*D7*C7*A7</f>
        <v>0</v>
      </c>
    </row>
    <row r="8" spans="1:8" ht="13.9" customHeight="1" x14ac:dyDescent="0.25">
      <c r="A8" s="4">
        <v>1</v>
      </c>
      <c r="B8" s="5" t="s">
        <v>21</v>
      </c>
      <c r="C8" s="6"/>
      <c r="D8" s="7">
        <v>1</v>
      </c>
      <c r="E8" s="8">
        <v>5</v>
      </c>
      <c r="F8" s="6">
        <f>+C8*D8*E8</f>
        <v>0</v>
      </c>
      <c r="H8" s="9"/>
    </row>
    <row r="9" spans="1:8" ht="13.9" customHeight="1" x14ac:dyDescent="0.25">
      <c r="A9" s="4">
        <v>1</v>
      </c>
      <c r="B9" s="5" t="s">
        <v>22</v>
      </c>
      <c r="C9" s="6"/>
      <c r="D9" s="7">
        <v>1</v>
      </c>
      <c r="E9" s="8">
        <v>5</v>
      </c>
      <c r="F9" s="6">
        <f>+E9*C9</f>
        <v>0</v>
      </c>
      <c r="H9" s="9"/>
    </row>
    <row r="10" spans="1:8" ht="13.9" customHeight="1" x14ac:dyDescent="0.25">
      <c r="A10" s="4">
        <v>1</v>
      </c>
      <c r="B10" s="5" t="s">
        <v>23</v>
      </c>
      <c r="C10" s="6"/>
      <c r="D10" s="7">
        <v>1</v>
      </c>
      <c r="E10" s="8">
        <v>5</v>
      </c>
      <c r="F10" s="6">
        <f>+C10*D10*E10</f>
        <v>0</v>
      </c>
    </row>
    <row r="11" spans="1:8" ht="13.9" customHeight="1" x14ac:dyDescent="0.25">
      <c r="A11" s="4">
        <v>1</v>
      </c>
      <c r="B11" s="5" t="s">
        <v>24</v>
      </c>
      <c r="C11" s="6"/>
      <c r="D11" s="7">
        <v>0.4</v>
      </c>
      <c r="E11" s="8">
        <v>5</v>
      </c>
      <c r="F11" s="6">
        <f>C11*D11*E11</f>
        <v>0</v>
      </c>
    </row>
    <row r="12" spans="1:8" ht="7.15" customHeight="1" x14ac:dyDescent="0.25"/>
    <row r="13" spans="1:8" ht="13.9" customHeight="1" x14ac:dyDescent="0.25">
      <c r="B13" s="31" t="s">
        <v>8</v>
      </c>
      <c r="C13" s="31"/>
      <c r="D13" s="31"/>
      <c r="E13" s="31"/>
      <c r="F13" s="19">
        <f>+SUM(F7:F11)</f>
        <v>0</v>
      </c>
    </row>
    <row r="14" spans="1:8" ht="4.1500000000000004" customHeight="1" x14ac:dyDescent="0.25"/>
    <row r="15" spans="1:8" ht="13.9" customHeight="1" x14ac:dyDescent="0.25">
      <c r="B15" s="33" t="s">
        <v>26</v>
      </c>
      <c r="C15" s="33"/>
      <c r="D15" s="33"/>
      <c r="E15" s="33"/>
      <c r="F15" s="33"/>
    </row>
    <row r="16" spans="1:8" ht="6.6" customHeight="1" x14ac:dyDescent="0.25">
      <c r="B16" s="10"/>
      <c r="C16" s="10"/>
      <c r="D16" s="10"/>
      <c r="E16" s="10"/>
      <c r="F16" s="10"/>
    </row>
    <row r="17" spans="1:6" ht="13.9" customHeight="1" x14ac:dyDescent="0.25">
      <c r="A17" s="8">
        <v>1</v>
      </c>
      <c r="B17" s="5" t="s">
        <v>25</v>
      </c>
      <c r="C17" s="6"/>
      <c r="D17" s="7">
        <v>0.5</v>
      </c>
      <c r="E17" s="8">
        <v>5</v>
      </c>
      <c r="F17" s="6">
        <f>+C17*D17*E17*A17</f>
        <v>0</v>
      </c>
    </row>
    <row r="18" spans="1:6" ht="8.25" customHeight="1" x14ac:dyDescent="0.25">
      <c r="A18" s="25"/>
      <c r="B18" s="26"/>
      <c r="C18" s="27"/>
      <c r="D18" s="28"/>
      <c r="E18" s="25"/>
      <c r="F18" s="27"/>
    </row>
    <row r="19" spans="1:6" ht="13.9" customHeight="1" x14ac:dyDescent="0.25">
      <c r="A19" s="25"/>
      <c r="B19" s="31" t="s">
        <v>30</v>
      </c>
      <c r="C19" s="31"/>
      <c r="D19" s="31"/>
      <c r="E19" s="31"/>
      <c r="F19" s="19">
        <f>+SUM(F17)</f>
        <v>0</v>
      </c>
    </row>
    <row r="20" spans="1:6" ht="5.25" customHeight="1" x14ac:dyDescent="0.25">
      <c r="A20" s="25"/>
      <c r="B20" s="26"/>
      <c r="C20" s="27"/>
      <c r="D20" s="28"/>
      <c r="E20" s="25"/>
      <c r="F20" s="27"/>
    </row>
    <row r="21" spans="1:6" ht="13.9" customHeight="1" x14ac:dyDescent="0.25">
      <c r="B21" s="33" t="s">
        <v>27</v>
      </c>
      <c r="C21" s="33"/>
      <c r="D21" s="33"/>
      <c r="E21" s="33"/>
      <c r="F21" s="33"/>
    </row>
    <row r="22" spans="1:6" ht="6.75" customHeight="1" x14ac:dyDescent="0.25">
      <c r="B22" s="23"/>
      <c r="C22" s="23"/>
      <c r="D22" s="23"/>
      <c r="E22" s="23"/>
      <c r="F22" s="23"/>
    </row>
    <row r="23" spans="1:6" ht="13.9" customHeight="1" x14ac:dyDescent="0.25">
      <c r="A23" s="8">
        <v>1</v>
      </c>
      <c r="B23" s="5" t="s">
        <v>28</v>
      </c>
      <c r="C23" s="6"/>
      <c r="D23" s="7">
        <v>0.5</v>
      </c>
      <c r="E23" s="8">
        <v>5</v>
      </c>
      <c r="F23" s="6">
        <f>+C23*D23*E23*A23</f>
        <v>0</v>
      </c>
    </row>
    <row r="24" spans="1:6" ht="13.9" customHeight="1" x14ac:dyDescent="0.25">
      <c r="A24" s="8">
        <v>1</v>
      </c>
      <c r="B24" s="5" t="s">
        <v>9</v>
      </c>
      <c r="C24" s="6"/>
      <c r="D24" s="7">
        <v>1</v>
      </c>
      <c r="E24" s="8">
        <v>5</v>
      </c>
      <c r="F24" s="6">
        <f>+C24*D24*E24*A24</f>
        <v>0</v>
      </c>
    </row>
    <row r="25" spans="1:6" ht="7.5" customHeight="1" x14ac:dyDescent="0.25">
      <c r="A25" s="25"/>
      <c r="B25" s="26"/>
      <c r="C25" s="27"/>
      <c r="D25" s="28"/>
      <c r="E25" s="25"/>
      <c r="F25" s="27"/>
    </row>
    <row r="26" spans="1:6" ht="13.9" customHeight="1" x14ac:dyDescent="0.25">
      <c r="A26" s="25"/>
      <c r="B26" s="31" t="s">
        <v>31</v>
      </c>
      <c r="C26" s="31"/>
      <c r="D26" s="31"/>
      <c r="E26" s="31"/>
      <c r="F26" s="19">
        <f>+SUM(F23:F24)</f>
        <v>0</v>
      </c>
    </row>
    <row r="27" spans="1:6" ht="9" customHeight="1" x14ac:dyDescent="0.25">
      <c r="A27" s="25"/>
      <c r="B27" s="26"/>
      <c r="C27" s="27"/>
      <c r="D27" s="28"/>
      <c r="E27" s="25"/>
      <c r="F27" s="27"/>
    </row>
    <row r="28" spans="1:6" ht="13.9" customHeight="1" x14ac:dyDescent="0.25">
      <c r="B28" s="33" t="s">
        <v>29</v>
      </c>
      <c r="C28" s="33"/>
      <c r="D28" s="33"/>
      <c r="E28" s="33"/>
      <c r="F28" s="33"/>
    </row>
    <row r="29" spans="1:6" ht="5.25" customHeight="1" x14ac:dyDescent="0.25">
      <c r="B29" s="23"/>
      <c r="C29" s="23"/>
      <c r="D29" s="23"/>
      <c r="E29" s="23"/>
      <c r="F29" s="23"/>
    </row>
    <row r="30" spans="1:6" ht="13.9" customHeight="1" x14ac:dyDescent="0.25">
      <c r="A30" s="8">
        <v>1</v>
      </c>
      <c r="B30" s="5" t="s">
        <v>10</v>
      </c>
      <c r="C30" s="6"/>
      <c r="D30" s="7">
        <v>0.6</v>
      </c>
      <c r="E30" s="8">
        <v>5</v>
      </c>
      <c r="F30" s="6">
        <f>+C30*D30*E30*A30</f>
        <v>0</v>
      </c>
    </row>
    <row r="31" spans="1:6" ht="6.75" customHeight="1" x14ac:dyDescent="0.25">
      <c r="A31" s="25"/>
      <c r="B31" s="26"/>
      <c r="C31" s="27"/>
      <c r="D31" s="28"/>
      <c r="E31" s="25"/>
      <c r="F31" s="27"/>
    </row>
    <row r="32" spans="1:6" ht="13.9" customHeight="1" x14ac:dyDescent="0.25">
      <c r="A32" s="25"/>
      <c r="B32" s="31" t="s">
        <v>32</v>
      </c>
      <c r="C32" s="31"/>
      <c r="D32" s="31"/>
      <c r="E32" s="31"/>
      <c r="F32" s="19">
        <f>+SUM(F30)</f>
        <v>0</v>
      </c>
    </row>
    <row r="33" spans="1:9" ht="13.9" customHeight="1" x14ac:dyDescent="0.25">
      <c r="A33" s="25"/>
      <c r="B33" s="26"/>
      <c r="C33" s="27"/>
      <c r="D33" s="28"/>
      <c r="E33" s="25"/>
      <c r="F33" s="27"/>
    </row>
    <row r="34" spans="1:9" ht="13.9" customHeight="1" x14ac:dyDescent="0.25">
      <c r="B34" s="32" t="s">
        <v>33</v>
      </c>
      <c r="C34" s="32"/>
      <c r="D34" s="32"/>
      <c r="E34" s="32"/>
      <c r="F34" s="19">
        <f>+F32+F26+F19+F13</f>
        <v>0</v>
      </c>
    </row>
    <row r="35" spans="1:9" ht="13.9" customHeight="1" x14ac:dyDescent="0.25">
      <c r="B35" s="11"/>
      <c r="C35" s="11"/>
      <c r="D35" s="11"/>
      <c r="E35" s="11"/>
      <c r="F35" s="21"/>
    </row>
    <row r="36" spans="1:9" ht="13.9" customHeight="1" x14ac:dyDescent="0.25">
      <c r="B36" s="32" t="s">
        <v>34</v>
      </c>
      <c r="C36" s="32"/>
      <c r="D36" s="32"/>
      <c r="E36" s="32"/>
      <c r="F36" s="29">
        <v>2.2200000000000002</v>
      </c>
    </row>
    <row r="37" spans="1:9" ht="13.9" customHeight="1" x14ac:dyDescent="0.3">
      <c r="F37" s="20"/>
    </row>
    <row r="38" spans="1:9" ht="13.9" customHeight="1" x14ac:dyDescent="0.25">
      <c r="B38" s="32" t="s">
        <v>37</v>
      </c>
      <c r="C38" s="32"/>
      <c r="D38" s="32"/>
      <c r="E38" s="32"/>
      <c r="F38" s="19">
        <f>+F34*F36</f>
        <v>0</v>
      </c>
      <c r="G38" s="12"/>
      <c r="H38" s="13"/>
    </row>
    <row r="39" spans="1:9" ht="4.1500000000000004" customHeight="1" x14ac:dyDescent="0.25">
      <c r="B39" s="10"/>
      <c r="C39" s="10"/>
      <c r="D39" s="10"/>
      <c r="E39" s="10"/>
      <c r="F39" s="22"/>
      <c r="H39" s="15"/>
    </row>
    <row r="40" spans="1:9" ht="13.9" customHeight="1" x14ac:dyDescent="0.25">
      <c r="A40" s="33" t="s">
        <v>36</v>
      </c>
      <c r="B40" s="33"/>
      <c r="C40" s="33"/>
      <c r="D40" s="33"/>
      <c r="E40" s="33"/>
      <c r="F40" s="33"/>
      <c r="H40" s="13"/>
      <c r="I40" s="13"/>
    </row>
    <row r="41" spans="1:9" ht="6.6" customHeight="1" x14ac:dyDescent="0.25">
      <c r="B41" s="10"/>
      <c r="C41" s="10"/>
      <c r="D41" s="10"/>
      <c r="E41" s="10"/>
      <c r="F41" s="14"/>
    </row>
    <row r="42" spans="1:9" ht="41.25" customHeight="1" x14ac:dyDescent="0.25">
      <c r="A42" s="2" t="s">
        <v>35</v>
      </c>
      <c r="B42" s="3" t="s">
        <v>11</v>
      </c>
      <c r="C42" s="3" t="s">
        <v>12</v>
      </c>
      <c r="D42" s="3" t="s">
        <v>39</v>
      </c>
      <c r="E42" s="3" t="s">
        <v>40</v>
      </c>
      <c r="F42" s="3" t="s">
        <v>41</v>
      </c>
    </row>
    <row r="43" spans="1:9" ht="13.5" x14ac:dyDescent="0.25">
      <c r="A43" s="4">
        <v>2</v>
      </c>
      <c r="B43" s="16" t="s">
        <v>38</v>
      </c>
      <c r="C43" s="17" t="s">
        <v>13</v>
      </c>
      <c r="D43" s="6"/>
      <c r="E43" s="8">
        <v>5</v>
      </c>
      <c r="F43" s="6">
        <f t="shared" ref="F43" si="0">+D43*E43*A43</f>
        <v>0</v>
      </c>
    </row>
    <row r="44" spans="1:9" ht="13.5" x14ac:dyDescent="0.25">
      <c r="A44" s="4">
        <v>1</v>
      </c>
      <c r="B44" s="5" t="s">
        <v>42</v>
      </c>
      <c r="C44" s="17" t="s">
        <v>43</v>
      </c>
      <c r="D44" s="6"/>
      <c r="E44" s="8">
        <v>5</v>
      </c>
      <c r="F44" s="6">
        <f t="shared" ref="F44:F46" si="1">+D44*E44*A44</f>
        <v>0</v>
      </c>
      <c r="G44" s="9"/>
    </row>
    <row r="45" spans="1:9" ht="15" customHeight="1" x14ac:dyDescent="0.25">
      <c r="A45" s="4">
        <v>1</v>
      </c>
      <c r="B45" s="5" t="s">
        <v>14</v>
      </c>
      <c r="C45" s="17" t="s">
        <v>44</v>
      </c>
      <c r="D45" s="6"/>
      <c r="E45" s="8">
        <v>5</v>
      </c>
      <c r="F45" s="6">
        <f t="shared" si="1"/>
        <v>0</v>
      </c>
    </row>
    <row r="46" spans="1:9" ht="13.5" x14ac:dyDescent="0.25">
      <c r="A46" s="4">
        <v>1</v>
      </c>
      <c r="B46" s="5" t="s">
        <v>45</v>
      </c>
      <c r="C46" s="17" t="s">
        <v>44</v>
      </c>
      <c r="D46" s="6"/>
      <c r="E46" s="8">
        <v>5</v>
      </c>
      <c r="F46" s="6">
        <f t="shared" si="1"/>
        <v>0</v>
      </c>
      <c r="H46" s="9"/>
    </row>
    <row r="47" spans="1:9" ht="16.149999999999999" customHeight="1" x14ac:dyDescent="0.25">
      <c r="A47" s="4">
        <v>1</v>
      </c>
      <c r="B47" s="5" t="s">
        <v>46</v>
      </c>
      <c r="C47" s="17" t="s">
        <v>44</v>
      </c>
      <c r="D47" s="6"/>
      <c r="E47" s="8">
        <v>5</v>
      </c>
      <c r="F47" s="6">
        <f>+D47*E47*A47</f>
        <v>0</v>
      </c>
      <c r="H47" s="9"/>
    </row>
    <row r="48" spans="1:9" ht="16.149999999999999" customHeight="1" x14ac:dyDescent="0.25">
      <c r="A48" s="4">
        <v>1</v>
      </c>
      <c r="B48" s="16" t="s">
        <v>47</v>
      </c>
      <c r="C48" s="17" t="s">
        <v>43</v>
      </c>
      <c r="D48" s="6"/>
      <c r="E48" s="8">
        <v>5</v>
      </c>
      <c r="F48" s="6">
        <f>+D48*E48*A48</f>
        <v>0</v>
      </c>
      <c r="H48" s="9"/>
    </row>
    <row r="49" spans="2:9" ht="7.9" customHeight="1" x14ac:dyDescent="0.25">
      <c r="G49" s="18"/>
    </row>
    <row r="50" spans="2:9" ht="13.9" customHeight="1" x14ac:dyDescent="0.25">
      <c r="B50" s="34" t="s">
        <v>15</v>
      </c>
      <c r="C50" s="35"/>
      <c r="D50" s="35"/>
      <c r="E50" s="36"/>
      <c r="F50" s="19">
        <f>+SUM(F43:F48)</f>
        <v>0</v>
      </c>
      <c r="G50" s="9"/>
    </row>
    <row r="51" spans="2:9" ht="6" customHeight="1" x14ac:dyDescent="0.3">
      <c r="F51" s="20"/>
    </row>
    <row r="52" spans="2:9" ht="13.9" customHeight="1" x14ac:dyDescent="0.25">
      <c r="B52" s="32" t="s">
        <v>16</v>
      </c>
      <c r="C52" s="32"/>
      <c r="D52" s="32"/>
      <c r="E52" s="32"/>
      <c r="F52" s="19">
        <f>+F38+F50</f>
        <v>0</v>
      </c>
      <c r="H52" s="12"/>
      <c r="I52" s="9"/>
    </row>
    <row r="53" spans="2:9" ht="3" customHeight="1" x14ac:dyDescent="0.3">
      <c r="F53" s="20"/>
    </row>
    <row r="54" spans="2:9" ht="13.9" customHeight="1" x14ac:dyDescent="0.25">
      <c r="B54" s="32" t="s">
        <v>17</v>
      </c>
      <c r="C54" s="32"/>
      <c r="D54" s="32"/>
      <c r="E54" s="32"/>
      <c r="F54" s="19">
        <f>+F52*19%</f>
        <v>0</v>
      </c>
      <c r="H54" s="15"/>
    </row>
    <row r="55" spans="2:9" ht="2.4500000000000002" customHeight="1" x14ac:dyDescent="0.3">
      <c r="F55" s="20"/>
    </row>
    <row r="56" spans="2:9" ht="13.9" customHeight="1" x14ac:dyDescent="0.25">
      <c r="B56" s="32" t="s">
        <v>18</v>
      </c>
      <c r="C56" s="32"/>
      <c r="D56" s="32"/>
      <c r="E56" s="32"/>
      <c r="F56" s="24">
        <f>+F52+F54</f>
        <v>0</v>
      </c>
      <c r="G56" s="9"/>
      <c r="H56" s="30"/>
    </row>
    <row r="57" spans="2:9" ht="13.9" customHeight="1" x14ac:dyDescent="0.25">
      <c r="G57" s="9"/>
    </row>
    <row r="58" spans="2:9" ht="18" customHeight="1" x14ac:dyDescent="0.25">
      <c r="F58" s="12"/>
      <c r="G58" s="12"/>
      <c r="H58" s="9"/>
    </row>
    <row r="59" spans="2:9" ht="18" customHeight="1" x14ac:dyDescent="0.25">
      <c r="F59" s="12"/>
      <c r="G59" s="9"/>
    </row>
    <row r="60" spans="2:9" ht="18" customHeight="1" x14ac:dyDescent="0.25">
      <c r="F60" s="12"/>
    </row>
    <row r="61" spans="2:9" ht="18" customHeight="1" x14ac:dyDescent="0.25">
      <c r="F61" s="12"/>
    </row>
    <row r="62" spans="2:9" ht="18" customHeight="1" x14ac:dyDescent="0.25">
      <c r="F62" s="9"/>
    </row>
  </sheetData>
  <mergeCells count="19">
    <mergeCell ref="A1:F1"/>
    <mergeCell ref="A2:F2"/>
    <mergeCell ref="A4:F4"/>
    <mergeCell ref="B6:F6"/>
    <mergeCell ref="B13:E13"/>
    <mergeCell ref="B15:F15"/>
    <mergeCell ref="B19:E19"/>
    <mergeCell ref="B21:F21"/>
    <mergeCell ref="B26:E26"/>
    <mergeCell ref="B28:F28"/>
    <mergeCell ref="B32:E32"/>
    <mergeCell ref="B54:E54"/>
    <mergeCell ref="B56:E56"/>
    <mergeCell ref="B34:E34"/>
    <mergeCell ref="B36:E36"/>
    <mergeCell ref="B38:E38"/>
    <mergeCell ref="A40:F40"/>
    <mergeCell ref="B50:E50"/>
    <mergeCell ref="B52:E52"/>
  </mergeCells>
  <pageMargins left="0.39370078740157483" right="0.39370078740157483" top="0.39370078740157483" bottom="0.39370078740157483" header="0" footer="0"/>
  <pageSetup scale="80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VF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MORA</dc:creator>
  <cp:lastModifiedBy>juanmanotasing1@gmail.com</cp:lastModifiedBy>
  <cp:lastPrinted>2021-09-14T07:46:45Z</cp:lastPrinted>
  <dcterms:created xsi:type="dcterms:W3CDTF">2021-08-26T17:06:14Z</dcterms:created>
  <dcterms:modified xsi:type="dcterms:W3CDTF">2022-05-09T22:53:43Z</dcterms:modified>
</cp:coreProperties>
</file>